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9/"/>
    </mc:Choice>
  </mc:AlternateContent>
  <xr:revisionPtr revIDLastSave="1" documentId="11_3F9DDF2A9322665D4C323EE52854A945A97E350F" xr6:coauthVersionLast="47" xr6:coauthVersionMax="47" xr10:uidLastSave="{C99AB432-542C-408C-98BE-515B840DD099}"/>
  <bookViews>
    <workbookView xWindow="-120" yWindow="-120" windowWidth="15600" windowHeight="11760" xr2:uid="{00000000-000D-0000-FFFF-FFFF00000000}"/>
  </bookViews>
  <sheets>
    <sheet name="NPV &amp; IRR" sheetId="1" r:id="rId1"/>
    <sheet name="Sheet2" sheetId="2" r:id="rId2"/>
    <sheet name="Sheet3" sheetId="3" r:id="rId3"/>
  </sheets>
  <definedNames>
    <definedName name="Expected_Income">'NPV &amp; IRR'!$C$5</definedName>
    <definedName name="Initial_Cost">'NPV &amp; IRR'!$C$3</definedName>
    <definedName name="Interest_Rate">'NPV &amp; IRR'!$C$6</definedName>
    <definedName name="Salvage_Value">'NPV &amp; IRR'!$C$4</definedName>
    <definedName name="Tax_Rate">'NPV &amp; IRR'!$C$7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C12" i="1"/>
  <c r="D12" i="1"/>
  <c r="E12" i="1"/>
  <c r="F12" i="1" s="1"/>
  <c r="C13" i="1"/>
  <c r="E13" i="1" s="1"/>
  <c r="F13" i="1" s="1"/>
  <c r="D13" i="1"/>
  <c r="D11" i="1"/>
  <c r="C11" i="1"/>
  <c r="H10" i="1"/>
  <c r="H13" i="1" l="1"/>
  <c r="H12" i="1"/>
  <c r="E11" i="1"/>
  <c r="F11" i="1" s="1"/>
  <c r="H11" i="1" s="1"/>
  <c r="H2" i="1" l="1"/>
  <c r="F2" i="1"/>
</calcChain>
</file>

<file path=xl/sharedStrings.xml><?xml version="1.0" encoding="utf-8"?>
<sst xmlns="http://schemas.openxmlformats.org/spreadsheetml/2006/main" count="15" uniqueCount="14">
  <si>
    <t>Initial Cost</t>
  </si>
  <si>
    <t>Interest Rate</t>
  </si>
  <si>
    <t>Tax Rate</t>
  </si>
  <si>
    <t>Salvage Value</t>
  </si>
  <si>
    <t>Expected Income</t>
  </si>
  <si>
    <t>Year</t>
  </si>
  <si>
    <t>Pretax Income</t>
  </si>
  <si>
    <t>Depreciation</t>
  </si>
  <si>
    <t>Taxable Income</t>
  </si>
  <si>
    <t>Cash Flow</t>
  </si>
  <si>
    <t>Net Present Value</t>
  </si>
  <si>
    <t>Internal Rate of Return</t>
  </si>
  <si>
    <t>After Tax Income</t>
  </si>
  <si>
    <t>Capital Expenditures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</si>
</sst>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"/>
    <numFmt numFmtId="165" formatCode="_(&quot;$&quot;* #,##0_);_(&quot;$&quot;* \(#,##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4" borderId="9" xfId="0" applyFont="1" applyFill="1" applyBorder="1" applyAlignment="1">
      <alignment wrapText="1"/>
    </xf>
    <xf numFmtId="165" fontId="3" fillId="3" borderId="10" xfId="1" applyNumberFormat="1" applyFont="1" applyFill="1" applyBorder="1"/>
    <xf numFmtId="0" fontId="3" fillId="4" borderId="10" xfId="0" applyFont="1" applyFill="1" applyBorder="1" applyAlignment="1">
      <alignment wrapText="1"/>
    </xf>
    <xf numFmtId="9" fontId="3" fillId="3" borderId="13" xfId="0" applyNumberFormat="1" applyFont="1" applyFill="1" applyBorder="1"/>
    <xf numFmtId="0" fontId="5" fillId="4" borderId="7" xfId="0" applyFont="1" applyFill="1" applyBorder="1" applyAlignment="1">
      <alignment horizontal="right"/>
    </xf>
    <xf numFmtId="164" fontId="3" fillId="2" borderId="6" xfId="0" applyNumberFormat="1" applyFont="1" applyFill="1" applyBorder="1"/>
    <xf numFmtId="0" fontId="5" fillId="4" borderId="1" xfId="0" applyFont="1" applyFill="1" applyBorder="1" applyAlignment="1">
      <alignment horizontal="right"/>
    </xf>
    <xf numFmtId="10" fontId="3" fillId="2" borderId="4" xfId="0" applyNumberFormat="1" applyFont="1" applyFill="1" applyBorder="1"/>
    <xf numFmtId="0" fontId="5" fillId="4" borderId="3" xfId="0" applyFont="1" applyFill="1" applyBorder="1" applyAlignment="1">
      <alignment horizontal="right"/>
    </xf>
    <xf numFmtId="9" fontId="3" fillId="2" borderId="5" xfId="0" applyNumberFormat="1" applyFont="1" applyFill="1" applyBorder="1"/>
    <xf numFmtId="0" fontId="5" fillId="4" borderId="7" xfId="0" applyFont="1" applyFill="1" applyBorder="1" applyAlignment="1">
      <alignment wrapText="1"/>
    </xf>
    <xf numFmtId="0" fontId="5" fillId="4" borderId="8" xfId="0" applyFont="1" applyFill="1" applyBorder="1" applyAlignment="1">
      <alignment wrapText="1"/>
    </xf>
    <xf numFmtId="0" fontId="4" fillId="4" borderId="8" xfId="0" applyFont="1" applyFill="1" applyBorder="1" applyAlignment="1">
      <alignment wrapText="1"/>
    </xf>
    <xf numFmtId="0" fontId="3" fillId="2" borderId="1" xfId="0" applyFont="1" applyFill="1" applyBorder="1"/>
    <xf numFmtId="0" fontId="3" fillId="2" borderId="2" xfId="0" applyFont="1" applyFill="1" applyBorder="1"/>
    <xf numFmtId="3" fontId="3" fillId="3" borderId="2" xfId="0" applyNumberFormat="1" applyFont="1" applyFill="1" applyBorder="1"/>
    <xf numFmtId="3" fontId="3" fillId="2" borderId="2" xfId="0" applyNumberFormat="1" applyFont="1" applyFill="1" applyBorder="1"/>
    <xf numFmtId="0" fontId="3" fillId="2" borderId="3" xfId="0" applyFont="1" applyFill="1" applyBorder="1"/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showGridLines="0" tabSelected="1" zoomScale="150" workbookViewId="0"/>
  </sheetViews>
  <sheetFormatPr defaultRowHeight="12.75" x14ac:dyDescent="0.2"/>
  <cols>
    <col min="1" max="1" width="1.85546875" customWidth="1"/>
    <col min="2" max="2" width="15.5703125" bestFit="1" customWidth="1"/>
    <col min="3" max="3" width="11.85546875" customWidth="1"/>
    <col min="4" max="4" width="12.140625" customWidth="1"/>
    <col min="5" max="5" width="9.7109375" customWidth="1"/>
    <col min="6" max="6" width="9.5703125" customWidth="1"/>
    <col min="7" max="7" width="10.7109375" customWidth="1"/>
    <col min="8" max="8" width="11.28515625" customWidth="1"/>
  </cols>
  <sheetData>
    <row r="1" spans="1:8" ht="9" customHeight="1" thickBot="1" x14ac:dyDescent="0.3">
      <c r="A1" s="1"/>
      <c r="B1" s="1"/>
      <c r="C1" s="1"/>
      <c r="D1" s="1"/>
      <c r="E1" s="1"/>
      <c r="F1" s="1"/>
      <c r="G1" s="1"/>
      <c r="H1" s="1"/>
    </row>
    <row r="2" spans="1:8" ht="44.25" customHeight="1" thickBot="1" x14ac:dyDescent="0.3">
      <c r="A2" s="1"/>
      <c r="B2" s="20" t="s">
        <v>13</v>
      </c>
      <c r="C2" s="21"/>
      <c r="D2" s="1"/>
      <c r="E2" s="2" t="s">
        <v>10</v>
      </c>
      <c r="F2" s="3">
        <f>H10+NPV(Interest_Rate,H11:H13)</f>
        <v>1309.7540251348328</v>
      </c>
      <c r="G2" s="4" t="s">
        <v>11</v>
      </c>
      <c r="H2" s="5">
        <f>IRR(H10:H13)</f>
        <v>7.8216804578833843E-2</v>
      </c>
    </row>
    <row r="3" spans="1:8" ht="15.75" thickBot="1" x14ac:dyDescent="0.3">
      <c r="A3" s="1"/>
      <c r="B3" s="6" t="s">
        <v>0</v>
      </c>
      <c r="C3" s="7">
        <v>38000</v>
      </c>
      <c r="D3" s="1"/>
      <c r="E3" s="1"/>
      <c r="F3" s="1"/>
      <c r="G3" s="1"/>
      <c r="H3" s="1"/>
    </row>
    <row r="4" spans="1:8" ht="15.75" thickBot="1" x14ac:dyDescent="0.3">
      <c r="A4" s="1"/>
      <c r="B4" s="8" t="s">
        <v>3</v>
      </c>
      <c r="C4" s="7">
        <v>1500</v>
      </c>
      <c r="D4" s="1"/>
      <c r="E4" s="1"/>
      <c r="F4" s="1"/>
      <c r="G4" s="1"/>
      <c r="H4" s="1"/>
    </row>
    <row r="5" spans="1:8" ht="15" x14ac:dyDescent="0.25">
      <c r="A5" s="1"/>
      <c r="B5" s="8" t="s">
        <v>4</v>
      </c>
      <c r="C5" s="7">
        <v>15000</v>
      </c>
      <c r="D5" s="1"/>
      <c r="E5" s="1"/>
      <c r="F5" s="1"/>
      <c r="G5" s="1"/>
      <c r="H5" s="1"/>
    </row>
    <row r="6" spans="1:8" ht="15" x14ac:dyDescent="0.25">
      <c r="A6" s="1"/>
      <c r="B6" s="8" t="s">
        <v>1</v>
      </c>
      <c r="C6" s="9">
        <v>0.06</v>
      </c>
      <c r="D6" s="1"/>
      <c r="E6" s="1"/>
      <c r="F6" s="1"/>
      <c r="G6" s="1"/>
      <c r="H6" s="1"/>
    </row>
    <row r="7" spans="1:8" ht="15.75" thickBot="1" x14ac:dyDescent="0.3">
      <c r="A7" s="1"/>
      <c r="B7" s="10" t="s">
        <v>2</v>
      </c>
      <c r="C7" s="11">
        <v>0.27</v>
      </c>
      <c r="D7" s="1"/>
      <c r="E7" s="1"/>
      <c r="F7" s="1"/>
      <c r="G7" s="1"/>
      <c r="H7" s="1"/>
    </row>
    <row r="8" spans="1:8" ht="20.25" customHeight="1" thickBot="1" x14ac:dyDescent="0.3">
      <c r="A8" s="1"/>
      <c r="B8" s="1"/>
      <c r="C8" s="1"/>
      <c r="D8" s="1"/>
      <c r="E8" s="1"/>
      <c r="F8" s="1"/>
      <c r="G8" s="1"/>
      <c r="H8" s="1"/>
    </row>
    <row r="9" spans="1:8" ht="30" x14ac:dyDescent="0.25">
      <c r="A9" s="1"/>
      <c r="B9" s="12" t="s">
        <v>5</v>
      </c>
      <c r="C9" s="13" t="s">
        <v>6</v>
      </c>
      <c r="D9" s="13" t="s">
        <v>7</v>
      </c>
      <c r="E9" s="13" t="s">
        <v>8</v>
      </c>
      <c r="F9" s="13" t="s">
        <v>12</v>
      </c>
      <c r="G9" s="13" t="s">
        <v>3</v>
      </c>
      <c r="H9" s="14" t="s">
        <v>9</v>
      </c>
    </row>
    <row r="10" spans="1:8" ht="15" x14ac:dyDescent="0.25">
      <c r="A10" s="1"/>
      <c r="B10" s="15">
        <v>0</v>
      </c>
      <c r="C10" s="16"/>
      <c r="D10" s="16"/>
      <c r="E10" s="16"/>
      <c r="F10" s="16"/>
      <c r="G10" s="16"/>
      <c r="H10" s="17">
        <f>-Initial_Cost</f>
        <v>-38000</v>
      </c>
    </row>
    <row r="11" spans="1:8" ht="15" x14ac:dyDescent="0.25">
      <c r="A11" s="1"/>
      <c r="B11" s="15">
        <v>1</v>
      </c>
      <c r="C11" s="18">
        <f>Expected_Income</f>
        <v>15000</v>
      </c>
      <c r="D11" s="18">
        <f>SLN(Initial_Cost,Salvage_Value,3)</f>
        <v>12166.666666666666</v>
      </c>
      <c r="E11" s="18">
        <f>C11-D11</f>
        <v>2833.3333333333339</v>
      </c>
      <c r="F11" s="18">
        <f>E11*(1-Tax_Rate)</f>
        <v>2068.3333333333339</v>
      </c>
      <c r="G11" s="16"/>
      <c r="H11" s="17">
        <f>SUM(D11,F11,G11)</f>
        <v>14235</v>
      </c>
    </row>
    <row r="12" spans="1:8" ht="15" x14ac:dyDescent="0.25">
      <c r="A12" s="1"/>
      <c r="B12" s="15">
        <v>2</v>
      </c>
      <c r="C12" s="18">
        <f>Expected_Income</f>
        <v>15000</v>
      </c>
      <c r="D12" s="18">
        <f>SLN(Initial_Cost,Salvage_Value,3)</f>
        <v>12166.666666666666</v>
      </c>
      <c r="E12" s="18">
        <f t="shared" ref="E12:E13" si="0">C12-D12</f>
        <v>2833.3333333333339</v>
      </c>
      <c r="F12" s="18">
        <f>E12*(1-Tax_Rate)</f>
        <v>2068.3333333333339</v>
      </c>
      <c r="G12" s="16"/>
      <c r="H12" s="17">
        <f t="shared" ref="H12:H13" si="1">SUM(D12,F12,G12)</f>
        <v>14235</v>
      </c>
    </row>
    <row r="13" spans="1:8" ht="15.75" thickBot="1" x14ac:dyDescent="0.3">
      <c r="A13" s="1"/>
      <c r="B13" s="19">
        <v>3</v>
      </c>
      <c r="C13" s="18">
        <f>Expected_Income</f>
        <v>15000</v>
      </c>
      <c r="D13" s="18">
        <f>SLN(Initial_Cost,Salvage_Value,3)</f>
        <v>12166.666666666666</v>
      </c>
      <c r="E13" s="18">
        <f t="shared" si="0"/>
        <v>2833.3333333333339</v>
      </c>
      <c r="F13" s="18">
        <f>E13*(1-Tax_Rate)</f>
        <v>2068.3333333333339</v>
      </c>
      <c r="G13" s="16">
        <f>Salvage_Value</f>
        <v>1500</v>
      </c>
      <c r="H13" s="17">
        <f t="shared" si="1"/>
        <v>15735</v>
      </c>
    </row>
  </sheetData>
  <mergeCells count="1">
    <mergeCell ref="B2:C2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NPV &amp; IRR</vt:lpstr>
      <vt:lpstr>Sheet2</vt:lpstr>
      <vt:lpstr>Sheet3</vt:lpstr>
      <vt:lpstr>Expected_Income</vt:lpstr>
      <vt:lpstr>Initial_Cost</vt:lpstr>
      <vt:lpstr>Interest_Rate</vt:lpstr>
      <vt:lpstr>Salvage_Value</vt:lpstr>
      <vt:lpstr>Tax_Rate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2005-11-16T21:30:01Z</dcterms:created>
  <dcterms:modified xsi:type="dcterms:W3CDTF">2021-08-31T18:44:29Z</dcterms:modified>
</cp:coreProperties>
</file>