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riting/MOS 2019 Study Guide Excel Expert/Practice files/Objective1/"/>
    </mc:Choice>
  </mc:AlternateContent>
  <xr:revisionPtr revIDLastSave="5" documentId="8_{0F3BE5AC-4045-410C-87E2-58433C8F34F1}" xr6:coauthVersionLast="45" xr6:coauthVersionMax="45" xr10:uidLastSave="{F94F122A-68A0-4292-8BA3-DC87E85919F6}"/>
  <bookViews>
    <workbookView xWindow="30" yWindow="30" windowWidth="15330" windowHeight="11490" xr2:uid="{00000000-000D-0000-FFFF-FFFF00000000}"/>
  </bookViews>
  <sheets>
    <sheet name="Budget" sheetId="1" r:id="rId1"/>
  </sheets>
  <calcPr calcId="191029"/>
  <customWorkbookViews>
    <customWorkbookView name="Paul M - Personal View" guid="{9DB6099E-1AFA-4379-BD77-DE1612D24B9C}" mergeInterval="0" personalView="1" maximized="1" windowWidth="842" windowHeight="39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4" i="1" l="1"/>
  <c r="M14" i="1"/>
  <c r="I14" i="1"/>
  <c r="E14" i="1"/>
  <c r="Q13" i="1"/>
  <c r="M13" i="1"/>
  <c r="I13" i="1"/>
  <c r="E13" i="1"/>
  <c r="Q12" i="1"/>
  <c r="M12" i="1"/>
  <c r="I12" i="1"/>
  <c r="E12" i="1"/>
  <c r="Q11" i="1"/>
  <c r="M11" i="1"/>
  <c r="I11" i="1"/>
  <c r="E11" i="1"/>
  <c r="Q10" i="1"/>
  <c r="M10" i="1"/>
  <c r="I10" i="1"/>
  <c r="E10" i="1"/>
  <c r="Q9" i="1"/>
  <c r="M9" i="1"/>
  <c r="I9" i="1"/>
  <c r="E9" i="1"/>
  <c r="P6" i="1"/>
  <c r="O6" i="1"/>
  <c r="N6" i="1"/>
  <c r="L6" i="1"/>
  <c r="L8" i="1" s="1"/>
  <c r="L15" i="1" s="1"/>
  <c r="K6" i="1"/>
  <c r="J6" i="1"/>
  <c r="H6" i="1"/>
  <c r="G6" i="1"/>
  <c r="F6" i="1"/>
  <c r="D6" i="1"/>
  <c r="C6" i="1"/>
  <c r="B6" i="1"/>
  <c r="Q5" i="1"/>
  <c r="M5" i="1"/>
  <c r="I5" i="1"/>
  <c r="E5" i="1"/>
  <c r="Q4" i="1"/>
  <c r="M4" i="1"/>
  <c r="I4" i="1"/>
  <c r="E4" i="1"/>
  <c r="Q3" i="1"/>
  <c r="M3" i="1"/>
  <c r="I3" i="1"/>
  <c r="E3" i="1"/>
  <c r="I6" i="1" l="1"/>
  <c r="R11" i="1"/>
  <c r="Q6" i="1"/>
  <c r="R3" i="1"/>
  <c r="R5" i="1"/>
  <c r="E6" i="1"/>
  <c r="R6" i="1" s="1"/>
  <c r="M6" i="1"/>
  <c r="D8" i="1"/>
  <c r="D15" i="1" s="1"/>
  <c r="D16" i="1" s="1"/>
  <c r="R10" i="1"/>
  <c r="R12" i="1"/>
  <c r="R14" i="1"/>
  <c r="R4" i="1"/>
  <c r="H8" i="1"/>
  <c r="H15" i="1" s="1"/>
  <c r="H16" i="1" s="1"/>
  <c r="P8" i="1"/>
  <c r="P15" i="1" s="1"/>
  <c r="P16" i="1" s="1"/>
  <c r="R9" i="1"/>
  <c r="R13" i="1"/>
  <c r="G16" i="1"/>
  <c r="L16" i="1"/>
  <c r="B8" i="1"/>
  <c r="F8" i="1"/>
  <c r="J8" i="1"/>
  <c r="N8" i="1"/>
  <c r="C8" i="1"/>
  <c r="G8" i="1"/>
  <c r="G15" i="1" s="1"/>
  <c r="K8" i="1"/>
  <c r="K15" i="1" s="1"/>
  <c r="K16" i="1" s="1"/>
  <c r="O8" i="1"/>
  <c r="O15" i="1" s="1"/>
  <c r="O16" i="1" s="1"/>
  <c r="C15" i="1" l="1"/>
  <c r="C16" i="1" s="1"/>
  <c r="N15" i="1"/>
  <c r="Q8" i="1"/>
  <c r="B15" i="1"/>
  <c r="E8" i="1"/>
  <c r="J15" i="1"/>
  <c r="M8" i="1"/>
  <c r="F15" i="1"/>
  <c r="I8" i="1"/>
  <c r="R8" i="1" l="1"/>
  <c r="Q15" i="1"/>
  <c r="N16" i="1"/>
  <c r="Q16" i="1" s="1"/>
  <c r="I15" i="1"/>
  <c r="F16" i="1"/>
  <c r="I16" i="1" s="1"/>
  <c r="E15" i="1"/>
  <c r="B16" i="1"/>
  <c r="E16" i="1" s="1"/>
  <c r="M15" i="1"/>
  <c r="J16" i="1"/>
  <c r="M16" i="1" s="1"/>
  <c r="R15" i="1" l="1"/>
  <c r="R16" i="1"/>
  <c r="R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tc={74DE139D-912C-4658-9020-26D7E26EEE49}</author>
    <author>tc={7DB3BABF-89F5-432B-9F39-A57DE9063715}</author>
    <author>tc={718C3CAE-83E5-4D01-846D-733468983A6A}</author>
  </authors>
  <commentList>
    <comment ref="B3" authorId="0" shapeId="0" xr:uid="{74DE139D-912C-4658-9020-26D7E26EEE49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numbers for Division I seem low. Any reason these values are on the small side?</t>
      </text>
    </comment>
    <comment ref="B8" authorId="1" shapeId="0" xr:uid="{7DB3BABF-89F5-432B-9F39-A57DE9063715}">
      <text>
        <t>[Threaded comment]
Your version of Excel allows you to read this threaded comment; however, any edits to it will get removed if the file is opened in a newer version of Excel. Learn more: https://go.microsoft.com/fwlink/?linkid=870924
Comment:
    Why is Cost of Goods 8% of sales? Where did that factor come from?</t>
      </text>
    </comment>
    <comment ref="C9" authorId="2" shapeId="0" xr:uid="{718C3CAE-83E5-4D01-846D-733468983A6A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spring promotion begins March 1, so the February Advertising amount will likely be twice this value.</t>
      </text>
    </comment>
  </commentList>
</comments>
</file>

<file path=xl/sharedStrings.xml><?xml version="1.0" encoding="utf-8"?>
<sst xmlns="http://schemas.openxmlformats.org/spreadsheetml/2006/main" count="33" uniqueCount="33">
  <si>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</si>
  <si>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</si>
  <si>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</si>
  <si>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</si>
  <si>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</si>
  <si>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</si>
  <si>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</si>
  <si>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</si>
  <si>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</si>
  <si>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</si>
  <si>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</si>
  <si>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</si>
  <si>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</si>
  <si>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</si>
  <si>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</si>
  <si>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</si>
  <si>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</si>
  <si>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</si>
  <si>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</si>
  <si>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</si>
  <si>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</si>
  <si>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</si>
  <si>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</si>
  <si>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</si>
  <si>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</si>
  <si>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</si>
  <si>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</si>
  <si>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</si>
  <si>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</si>
  <si>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</si>
  <si>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</si>
  <si>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</si>
  <si>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Difference from Last Year's Profit: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</si>
</sst>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i/>
      <sz val="12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indexed="8"/>
      <name val="Calibri"/>
      <family val="2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16">
    <xf numFmtId="0" fontId="0" fillId="0" borderId="0" xfId="0"/>
    <xf numFmtId="3" fontId="4" fillId="0" borderId="1" xfId="0" applyNumberFormat="1" applyFont="1" applyFill="1" applyBorder="1" applyAlignment="1">
      <alignment horizontal="left"/>
    </xf>
    <xf numFmtId="3" fontId="4" fillId="0" borderId="2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1" fillId="0" borderId="0" xfId="0" applyFont="1" applyFill="1"/>
    <xf numFmtId="3" fontId="3" fillId="0" borderId="0" xfId="0" applyNumberFormat="1" applyFont="1" applyFill="1" applyBorder="1" applyAlignment="1">
      <alignment horizontal="left"/>
    </xf>
    <xf numFmtId="3" fontId="0" fillId="0" borderId="0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0" fillId="0" borderId="0" xfId="0" applyFill="1"/>
    <xf numFmtId="3" fontId="2" fillId="0" borderId="0" xfId="0" applyNumberFormat="1" applyFont="1" applyFill="1" applyBorder="1" applyAlignment="1">
      <alignment horizontal="left"/>
    </xf>
    <xf numFmtId="3" fontId="0" fillId="0" borderId="5" xfId="0" applyNumberForma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left"/>
    </xf>
    <xf numFmtId="3" fontId="0" fillId="0" borderId="2" xfId="0" applyNumberForma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3" fontId="0" fillId="0" borderId="0" xfId="0" applyNumberFormat="1" applyFill="1"/>
  </cellXfs>
  <cellStyles count="3">
    <cellStyle name="Normal" xfId="0" builtinId="0"/>
    <cellStyle name="Normal 2" xfId="1" xr:uid="{00000000-0005-0000-0000-000002000000}"/>
    <cellStyle name="Percent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ul McFedries" id="{3DD06C60-F0C5-4ED1-9847-8A12FF5A9B73}" userId="b1777c78eef3b74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19-10-22T19:04:51.72" personId="{3DD06C60-F0C5-4ED1-9847-8A12FF5A9B73}" id="{74DE139D-912C-4658-9020-26D7E26EEE49}">
    <text>The numbers for Division I seem low. Any reason these values are on the small side?</text>
  </threadedComment>
  <threadedComment ref="B8" dT="2019-10-22T19:09:26.89" personId="{3DD06C60-F0C5-4ED1-9847-8A12FF5A9B73}" id="{7DB3BABF-89F5-432B-9F39-A57DE9063715}">
    <text>Why is Cost of Goods 8% of sales? Where did that factor come from?</text>
  </threadedComment>
  <threadedComment ref="C9" dT="2019-10-22T19:06:35.27" personId="{3DD06C60-F0C5-4ED1-9847-8A12FF5A9B73}" id="{718C3CAE-83E5-4D01-846D-733468983A6A}">
    <text>The spring promotion begins March 1, so the February Advertising amount will likely be twice this value.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tabSelected="1" workbookViewId="0">
      <pane xSplit="1" topLeftCell="B1" activePane="topRight" state="frozen"/>
      <selection pane="topRight"/>
    </sheetView>
  </sheetViews>
  <sheetFormatPr defaultColWidth="9" defaultRowHeight="15.75" x14ac:dyDescent="0.25"/>
  <cols>
    <col min="1" max="1" width="15.5" style="8" customWidth="1"/>
    <col min="2" max="4" width="9" style="8"/>
    <col min="5" max="5" width="10.625" style="8" bestFit="1" customWidth="1"/>
    <col min="6" max="8" width="9" style="8"/>
    <col min="9" max="9" width="11.375" style="8" bestFit="1" customWidth="1"/>
    <col min="10" max="16384" width="9" style="8"/>
  </cols>
  <sheetData>
    <row r="1" spans="1:18" s="4" customForma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3" t="s">
        <v>16</v>
      </c>
    </row>
    <row r="2" spans="1:18" x14ac:dyDescent="0.25">
      <c r="A2" s="5" t="s">
        <v>17</v>
      </c>
      <c r="B2" s="6"/>
      <c r="C2" s="6"/>
      <c r="D2" s="6"/>
      <c r="E2" s="7"/>
      <c r="F2" s="6"/>
      <c r="G2" s="6"/>
      <c r="H2" s="6"/>
      <c r="I2" s="7"/>
      <c r="J2" s="6"/>
      <c r="K2" s="6"/>
      <c r="L2" s="6"/>
      <c r="M2" s="7"/>
      <c r="N2" s="6"/>
      <c r="O2" s="6"/>
      <c r="P2" s="6"/>
      <c r="Q2" s="7"/>
      <c r="R2" s="7"/>
    </row>
    <row r="3" spans="1:18" x14ac:dyDescent="0.25">
      <c r="A3" s="9" t="s">
        <v>18</v>
      </c>
      <c r="B3" s="6">
        <v>23500</v>
      </c>
      <c r="C3" s="6">
        <v>23000</v>
      </c>
      <c r="D3" s="6">
        <v>24000</v>
      </c>
      <c r="E3" s="10">
        <f>SUM(B3:D3)</f>
        <v>70500</v>
      </c>
      <c r="F3" s="6">
        <v>25100</v>
      </c>
      <c r="G3" s="6">
        <v>25000</v>
      </c>
      <c r="H3" s="6">
        <v>25400</v>
      </c>
      <c r="I3" s="10">
        <f>SUM(F3:H3)</f>
        <v>75500</v>
      </c>
      <c r="J3" s="6">
        <v>26000</v>
      </c>
      <c r="K3" s="6">
        <v>24000</v>
      </c>
      <c r="L3" s="6">
        <v>24000</v>
      </c>
      <c r="M3" s="10">
        <f>SUM(J3:L3)</f>
        <v>74000</v>
      </c>
      <c r="N3" s="6">
        <v>26000</v>
      </c>
      <c r="O3" s="6">
        <v>24000</v>
      </c>
      <c r="P3" s="6">
        <v>24000</v>
      </c>
      <c r="Q3" s="10">
        <f>SUM(N3:P3)</f>
        <v>74000</v>
      </c>
      <c r="R3" s="10">
        <f>SUM(Q3,M3,I3,E3)</f>
        <v>294000</v>
      </c>
    </row>
    <row r="4" spans="1:18" x14ac:dyDescent="0.25">
      <c r="A4" s="9" t="s">
        <v>19</v>
      </c>
      <c r="B4" s="6">
        <v>28750</v>
      </c>
      <c r="C4" s="6">
        <v>27800</v>
      </c>
      <c r="D4" s="6">
        <v>29500</v>
      </c>
      <c r="E4" s="10">
        <f>SUM(B4:D4)</f>
        <v>86050</v>
      </c>
      <c r="F4" s="6">
        <v>31000</v>
      </c>
      <c r="G4" s="6">
        <v>30500</v>
      </c>
      <c r="H4" s="6">
        <v>30000</v>
      </c>
      <c r="I4" s="10">
        <f>SUM(F4:H4)</f>
        <v>91500</v>
      </c>
      <c r="J4" s="6">
        <v>31000</v>
      </c>
      <c r="K4" s="6">
        <v>29500</v>
      </c>
      <c r="L4" s="6">
        <v>29500</v>
      </c>
      <c r="M4" s="10">
        <f>SUM(J4:L4)</f>
        <v>90000</v>
      </c>
      <c r="N4" s="6">
        <v>32000</v>
      </c>
      <c r="O4" s="6">
        <v>29500</v>
      </c>
      <c r="P4" s="6">
        <v>29500</v>
      </c>
      <c r="Q4" s="10">
        <f>SUM(N4:P4)</f>
        <v>91000</v>
      </c>
      <c r="R4" s="10">
        <f>SUM(Q4,M4,I4,E4)</f>
        <v>358550</v>
      </c>
    </row>
    <row r="5" spans="1:18" x14ac:dyDescent="0.25">
      <c r="A5" s="9" t="s">
        <v>20</v>
      </c>
      <c r="B5" s="6">
        <v>24400</v>
      </c>
      <c r="C5" s="6">
        <v>24000</v>
      </c>
      <c r="D5" s="6">
        <v>25250</v>
      </c>
      <c r="E5" s="10">
        <f>SUM(B5:D5)</f>
        <v>73650</v>
      </c>
      <c r="F5" s="6">
        <v>26600</v>
      </c>
      <c r="G5" s="6">
        <v>27000</v>
      </c>
      <c r="H5" s="6">
        <v>26750</v>
      </c>
      <c r="I5" s="10">
        <f>SUM(F5:H5)</f>
        <v>80350</v>
      </c>
      <c r="J5" s="6">
        <v>27000</v>
      </c>
      <c r="K5" s="6">
        <v>25250</v>
      </c>
      <c r="L5" s="6">
        <v>25250</v>
      </c>
      <c r="M5" s="10">
        <f>SUM(J5:L5)</f>
        <v>77500</v>
      </c>
      <c r="N5" s="6">
        <v>28000</v>
      </c>
      <c r="O5" s="6">
        <v>25250</v>
      </c>
      <c r="P5" s="6">
        <v>25250</v>
      </c>
      <c r="Q5" s="10">
        <f>SUM(N5:P5)</f>
        <v>78500</v>
      </c>
      <c r="R5" s="10">
        <f>SUM(Q5,M5,I5,E5)</f>
        <v>310000</v>
      </c>
    </row>
    <row r="6" spans="1:18" x14ac:dyDescent="0.25">
      <c r="A6" s="11" t="s">
        <v>21</v>
      </c>
      <c r="B6" s="12">
        <f>SUM(B3:B5)</f>
        <v>76650</v>
      </c>
      <c r="C6" s="12">
        <f>SUM(C3:C5)</f>
        <v>74800</v>
      </c>
      <c r="D6" s="12">
        <f>SUM(D3:D5)</f>
        <v>78750</v>
      </c>
      <c r="E6" s="13">
        <f>SUM(B6:D6)</f>
        <v>230200</v>
      </c>
      <c r="F6" s="12">
        <f>SUM(F3:F5)</f>
        <v>82700</v>
      </c>
      <c r="G6" s="12">
        <f>SUM(G3:G5)</f>
        <v>82500</v>
      </c>
      <c r="H6" s="12">
        <f>SUM(H3:H5)</f>
        <v>82150</v>
      </c>
      <c r="I6" s="13">
        <f>SUM(F6:H6)</f>
        <v>247350</v>
      </c>
      <c r="J6" s="12">
        <f>SUM(J3:J5)</f>
        <v>84000</v>
      </c>
      <c r="K6" s="12">
        <f>SUM(K3:K5)</f>
        <v>78750</v>
      </c>
      <c r="L6" s="12">
        <f>SUM(L3:L5)</f>
        <v>78750</v>
      </c>
      <c r="M6" s="13">
        <f>SUM(J6:L6)</f>
        <v>241500</v>
      </c>
      <c r="N6" s="12">
        <f>SUM(N3:N5)</f>
        <v>86000</v>
      </c>
      <c r="O6" s="12">
        <f>SUM(O3:O5)</f>
        <v>78750</v>
      </c>
      <c r="P6" s="12">
        <f>SUM(P3:P5)</f>
        <v>78750</v>
      </c>
      <c r="Q6" s="13">
        <f>SUM(N6:P6)</f>
        <v>243500</v>
      </c>
      <c r="R6" s="13">
        <f>SUM(Q6,M6,I6,E6)</f>
        <v>962550</v>
      </c>
    </row>
    <row r="7" spans="1:18" x14ac:dyDescent="0.25">
      <c r="A7" s="5" t="s">
        <v>22</v>
      </c>
      <c r="B7" s="6"/>
      <c r="C7" s="6"/>
      <c r="D7" s="6"/>
      <c r="E7" s="10"/>
      <c r="F7" s="6"/>
      <c r="G7" s="6"/>
      <c r="H7" s="6"/>
      <c r="I7" s="10"/>
      <c r="J7" s="6"/>
      <c r="K7" s="6"/>
      <c r="L7" s="6"/>
      <c r="M7" s="10"/>
      <c r="N7" s="6"/>
      <c r="O7" s="6"/>
      <c r="P7" s="6"/>
      <c r="Q7" s="10"/>
      <c r="R7" s="10"/>
    </row>
    <row r="8" spans="1:18" x14ac:dyDescent="0.25">
      <c r="A8" s="9" t="s">
        <v>23</v>
      </c>
      <c r="B8" s="6">
        <f>B6*0.08</f>
        <v>6132</v>
      </c>
      <c r="C8" s="6">
        <f>C6*0.08</f>
        <v>5984</v>
      </c>
      <c r="D8" s="6">
        <f t="shared" ref="D8:K8" si="0">D6*0.08</f>
        <v>6300</v>
      </c>
      <c r="E8" s="10">
        <f t="shared" ref="E8:E16" si="1">SUM(B8:D8)</f>
        <v>18416</v>
      </c>
      <c r="F8" s="6">
        <f t="shared" si="0"/>
        <v>6616</v>
      </c>
      <c r="G8" s="6">
        <f t="shared" si="0"/>
        <v>6600</v>
      </c>
      <c r="H8" s="6">
        <f t="shared" si="0"/>
        <v>6572</v>
      </c>
      <c r="I8" s="10">
        <f t="shared" ref="I8:I16" si="2">SUM(F8:H8)</f>
        <v>19788</v>
      </c>
      <c r="J8" s="6">
        <f t="shared" si="0"/>
        <v>6720</v>
      </c>
      <c r="K8" s="6">
        <f t="shared" si="0"/>
        <v>6300</v>
      </c>
      <c r="L8" s="6">
        <f>L6*0.08</f>
        <v>6300</v>
      </c>
      <c r="M8" s="10">
        <f t="shared" ref="M8:M16" si="3">SUM(J8:L8)</f>
        <v>19320</v>
      </c>
      <c r="N8" s="6">
        <f>N6*0.08</f>
        <v>6880</v>
      </c>
      <c r="O8" s="6">
        <f>O6*0.08</f>
        <v>6300</v>
      </c>
      <c r="P8" s="6">
        <f>P6*0.08</f>
        <v>6300</v>
      </c>
      <c r="Q8" s="10">
        <f t="shared" ref="Q8:Q16" si="4">SUM(N8:P8)</f>
        <v>19480</v>
      </c>
      <c r="R8" s="10">
        <f t="shared" ref="R8:R16" si="5">SUM(Q8,M8,I8,E8)</f>
        <v>77004</v>
      </c>
    </row>
    <row r="9" spans="1:18" x14ac:dyDescent="0.25">
      <c r="A9" s="9" t="s">
        <v>24</v>
      </c>
      <c r="B9" s="6">
        <v>4600</v>
      </c>
      <c r="C9" s="6">
        <v>4200</v>
      </c>
      <c r="D9" s="6">
        <v>5200</v>
      </c>
      <c r="E9" s="10">
        <f t="shared" si="1"/>
        <v>14000</v>
      </c>
      <c r="F9" s="6">
        <v>5000</v>
      </c>
      <c r="G9" s="6">
        <v>5500</v>
      </c>
      <c r="H9" s="6">
        <v>5250</v>
      </c>
      <c r="I9" s="10">
        <f t="shared" si="2"/>
        <v>15750</v>
      </c>
      <c r="J9" s="6">
        <v>5500</v>
      </c>
      <c r="K9" s="6">
        <v>5200</v>
      </c>
      <c r="L9" s="6">
        <v>5200</v>
      </c>
      <c r="M9" s="10">
        <f t="shared" si="3"/>
        <v>15900</v>
      </c>
      <c r="N9" s="6">
        <v>4500</v>
      </c>
      <c r="O9" s="6">
        <v>5200</v>
      </c>
      <c r="P9" s="6">
        <v>5200</v>
      </c>
      <c r="Q9" s="10">
        <f t="shared" si="4"/>
        <v>14900</v>
      </c>
      <c r="R9" s="10">
        <f t="shared" si="5"/>
        <v>60550</v>
      </c>
    </row>
    <row r="10" spans="1:18" x14ac:dyDescent="0.25">
      <c r="A10" s="9" t="s">
        <v>25</v>
      </c>
      <c r="B10" s="6">
        <v>2100</v>
      </c>
      <c r="C10" s="6">
        <v>2100</v>
      </c>
      <c r="D10" s="6">
        <v>2100</v>
      </c>
      <c r="E10" s="10">
        <f t="shared" si="1"/>
        <v>6300</v>
      </c>
      <c r="F10" s="6">
        <v>2100</v>
      </c>
      <c r="G10" s="6">
        <v>2100</v>
      </c>
      <c r="H10" s="6">
        <v>2100</v>
      </c>
      <c r="I10" s="10">
        <f t="shared" si="2"/>
        <v>6300</v>
      </c>
      <c r="J10" s="6">
        <v>2100</v>
      </c>
      <c r="K10" s="6">
        <v>2100</v>
      </c>
      <c r="L10" s="6">
        <v>2100</v>
      </c>
      <c r="M10" s="10">
        <f t="shared" si="3"/>
        <v>6300</v>
      </c>
      <c r="N10" s="6">
        <v>2100</v>
      </c>
      <c r="O10" s="6">
        <v>2100</v>
      </c>
      <c r="P10" s="6">
        <v>2100</v>
      </c>
      <c r="Q10" s="10">
        <f t="shared" si="4"/>
        <v>6300</v>
      </c>
      <c r="R10" s="10">
        <f t="shared" si="5"/>
        <v>25200</v>
      </c>
    </row>
    <row r="11" spans="1:18" x14ac:dyDescent="0.25">
      <c r="A11" s="9" t="s">
        <v>26</v>
      </c>
      <c r="B11" s="6">
        <v>1300</v>
      </c>
      <c r="C11" s="6">
        <v>1200</v>
      </c>
      <c r="D11" s="6">
        <v>1400</v>
      </c>
      <c r="E11" s="10">
        <f t="shared" si="1"/>
        <v>3900</v>
      </c>
      <c r="F11" s="6">
        <v>1300</v>
      </c>
      <c r="G11" s="6">
        <v>1250</v>
      </c>
      <c r="H11" s="6">
        <v>1400</v>
      </c>
      <c r="I11" s="10">
        <f t="shared" si="2"/>
        <v>3950</v>
      </c>
      <c r="J11" s="6">
        <v>1300</v>
      </c>
      <c r="K11" s="6">
        <v>1400</v>
      </c>
      <c r="L11" s="6">
        <v>1400</v>
      </c>
      <c r="M11" s="10">
        <f t="shared" si="3"/>
        <v>4100</v>
      </c>
      <c r="N11" s="6">
        <v>1250</v>
      </c>
      <c r="O11" s="6">
        <v>1350</v>
      </c>
      <c r="P11" s="6">
        <v>1400</v>
      </c>
      <c r="Q11" s="10">
        <f t="shared" si="4"/>
        <v>4000</v>
      </c>
      <c r="R11" s="10">
        <f t="shared" si="5"/>
        <v>15950</v>
      </c>
    </row>
    <row r="12" spans="1:18" x14ac:dyDescent="0.25">
      <c r="A12" s="9" t="s">
        <v>27</v>
      </c>
      <c r="B12" s="6">
        <v>16000</v>
      </c>
      <c r="C12" s="6">
        <v>16000</v>
      </c>
      <c r="D12" s="6">
        <v>16500</v>
      </c>
      <c r="E12" s="10">
        <f t="shared" si="1"/>
        <v>48500</v>
      </c>
      <c r="F12" s="6">
        <v>16500</v>
      </c>
      <c r="G12" s="6">
        <v>16500</v>
      </c>
      <c r="H12" s="6">
        <v>17000</v>
      </c>
      <c r="I12" s="10">
        <f t="shared" si="2"/>
        <v>50000</v>
      </c>
      <c r="J12" s="6">
        <v>17000</v>
      </c>
      <c r="K12" s="6">
        <v>17000</v>
      </c>
      <c r="L12" s="6">
        <v>17000</v>
      </c>
      <c r="M12" s="10">
        <f t="shared" si="3"/>
        <v>51000</v>
      </c>
      <c r="N12" s="6">
        <v>17000</v>
      </c>
      <c r="O12" s="6">
        <v>17500</v>
      </c>
      <c r="P12" s="6">
        <v>17500</v>
      </c>
      <c r="Q12" s="10">
        <f t="shared" si="4"/>
        <v>52000</v>
      </c>
      <c r="R12" s="10">
        <f t="shared" si="5"/>
        <v>201500</v>
      </c>
    </row>
    <row r="13" spans="1:18" x14ac:dyDescent="0.25">
      <c r="A13" s="9" t="s">
        <v>28</v>
      </c>
      <c r="B13" s="6">
        <v>14250</v>
      </c>
      <c r="C13" s="6">
        <v>13750</v>
      </c>
      <c r="D13" s="6">
        <v>14500</v>
      </c>
      <c r="E13" s="10">
        <f t="shared" si="1"/>
        <v>42500</v>
      </c>
      <c r="F13" s="6">
        <v>15000</v>
      </c>
      <c r="G13" s="6">
        <v>14500</v>
      </c>
      <c r="H13" s="6">
        <v>14750</v>
      </c>
      <c r="I13" s="10">
        <f t="shared" si="2"/>
        <v>44250</v>
      </c>
      <c r="J13" s="6">
        <v>15000</v>
      </c>
      <c r="K13" s="6">
        <v>14500</v>
      </c>
      <c r="L13" s="6">
        <v>14500</v>
      </c>
      <c r="M13" s="10">
        <f t="shared" si="3"/>
        <v>44000</v>
      </c>
      <c r="N13" s="6">
        <v>15750</v>
      </c>
      <c r="O13" s="6">
        <v>15250</v>
      </c>
      <c r="P13" s="6">
        <v>14500</v>
      </c>
      <c r="Q13" s="10">
        <f t="shared" si="4"/>
        <v>45500</v>
      </c>
      <c r="R13" s="10">
        <f t="shared" si="5"/>
        <v>176250</v>
      </c>
    </row>
    <row r="14" spans="1:18" x14ac:dyDescent="0.25">
      <c r="A14" s="9" t="s">
        <v>29</v>
      </c>
      <c r="B14" s="6">
        <v>500</v>
      </c>
      <c r="C14" s="6">
        <v>600</v>
      </c>
      <c r="D14" s="6">
        <v>600</v>
      </c>
      <c r="E14" s="10">
        <f t="shared" si="1"/>
        <v>1700</v>
      </c>
      <c r="F14" s="6">
        <v>550</v>
      </c>
      <c r="G14" s="6">
        <v>600</v>
      </c>
      <c r="H14" s="6">
        <v>650</v>
      </c>
      <c r="I14" s="10">
        <f t="shared" si="2"/>
        <v>1800</v>
      </c>
      <c r="J14" s="6">
        <v>650</v>
      </c>
      <c r="K14" s="6">
        <v>600</v>
      </c>
      <c r="L14" s="6">
        <v>600</v>
      </c>
      <c r="M14" s="10">
        <f t="shared" si="3"/>
        <v>1850</v>
      </c>
      <c r="N14" s="6">
        <v>650</v>
      </c>
      <c r="O14" s="6">
        <v>600</v>
      </c>
      <c r="P14" s="6">
        <v>600</v>
      </c>
      <c r="Q14" s="10">
        <f t="shared" si="4"/>
        <v>1850</v>
      </c>
      <c r="R14" s="10">
        <f t="shared" si="5"/>
        <v>7200</v>
      </c>
    </row>
    <row r="15" spans="1:18" x14ac:dyDescent="0.25">
      <c r="A15" s="11" t="s">
        <v>30</v>
      </c>
      <c r="B15" s="12">
        <f>SUM(B8:B14)</f>
        <v>44882</v>
      </c>
      <c r="C15" s="12">
        <f>SUM(C8:C14)</f>
        <v>43834</v>
      </c>
      <c r="D15" s="12">
        <f>SUM(D8:D14)</f>
        <v>46600</v>
      </c>
      <c r="E15" s="13">
        <f t="shared" si="1"/>
        <v>135316</v>
      </c>
      <c r="F15" s="12">
        <f>SUM(F8:F14)</f>
        <v>47066</v>
      </c>
      <c r="G15" s="12">
        <f>SUM(G8:G14)</f>
        <v>47050</v>
      </c>
      <c r="H15" s="12">
        <f>SUM(H8:H14)</f>
        <v>47722</v>
      </c>
      <c r="I15" s="13">
        <f t="shared" si="2"/>
        <v>141838</v>
      </c>
      <c r="J15" s="12">
        <f>SUM(J8:J14)</f>
        <v>48270</v>
      </c>
      <c r="K15" s="12">
        <f>SUM(K8:K14)</f>
        <v>47100</v>
      </c>
      <c r="L15" s="12">
        <f>SUM(L8:L14)</f>
        <v>47100</v>
      </c>
      <c r="M15" s="13">
        <f t="shared" si="3"/>
        <v>142470</v>
      </c>
      <c r="N15" s="12">
        <f>SUM(N8:N14)</f>
        <v>48130</v>
      </c>
      <c r="O15" s="12">
        <f>SUM(O8:O14)</f>
        <v>48300</v>
      </c>
      <c r="P15" s="12">
        <f>SUM(P8:P14)</f>
        <v>47600</v>
      </c>
      <c r="Q15" s="13">
        <f t="shared" si="4"/>
        <v>144030</v>
      </c>
      <c r="R15" s="13">
        <f t="shared" si="5"/>
        <v>563654</v>
      </c>
    </row>
    <row r="16" spans="1:18" x14ac:dyDescent="0.25">
      <c r="A16" s="11" t="s">
        <v>31</v>
      </c>
      <c r="B16" s="12">
        <f>B6-B15</f>
        <v>31768</v>
      </c>
      <c r="C16" s="12">
        <f>C6-C15</f>
        <v>30966</v>
      </c>
      <c r="D16" s="12">
        <f t="shared" ref="D16:J16" si="6">D6-D15</f>
        <v>32150</v>
      </c>
      <c r="E16" s="13">
        <f t="shared" si="1"/>
        <v>94884</v>
      </c>
      <c r="F16" s="12">
        <f t="shared" si="6"/>
        <v>35634</v>
      </c>
      <c r="G16" s="12">
        <f t="shared" si="6"/>
        <v>35450</v>
      </c>
      <c r="H16" s="12">
        <f t="shared" si="6"/>
        <v>34428</v>
      </c>
      <c r="I16" s="13">
        <f t="shared" si="2"/>
        <v>105512</v>
      </c>
      <c r="J16" s="12">
        <f t="shared" si="6"/>
        <v>35730</v>
      </c>
      <c r="K16" s="12">
        <f>K6-K15</f>
        <v>31650</v>
      </c>
      <c r="L16" s="12">
        <f>L6-L15</f>
        <v>31650</v>
      </c>
      <c r="M16" s="13">
        <f t="shared" si="3"/>
        <v>99030</v>
      </c>
      <c r="N16" s="12">
        <f>N6-N15</f>
        <v>37870</v>
      </c>
      <c r="O16" s="12">
        <f>O6-O15</f>
        <v>30450</v>
      </c>
      <c r="P16" s="12">
        <f>P6-P15</f>
        <v>31150</v>
      </c>
      <c r="Q16" s="13">
        <f t="shared" si="4"/>
        <v>99470</v>
      </c>
      <c r="R16" s="13">
        <f t="shared" si="5"/>
        <v>398896</v>
      </c>
    </row>
    <row r="17" spans="17:18" x14ac:dyDescent="0.25">
      <c r="Q17" s="14" t="s">
        <v>32</v>
      </c>
      <c r="R17" s="15">
        <f>R16</f>
        <v>398896</v>
      </c>
    </row>
  </sheetData>
  <customSheetViews>
    <customSheetView guid="{9DB6099E-1AFA-4379-BD77-DE1612D24B9C}">
      <pane xSplit="1" topLeftCell="B1" activePane="topRight" state="frozen"/>
      <selection pane="topRight" activeCell="E15" sqref="E15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2009-11-11T19:44:57Z</outs:dateTime>
      <outs:isPinned>true</outs:isPinned>
    </outs:relatedDate>
    <outs:relatedDate>
      <outs:type>2</outs:type>
      <outs:displayName>Created</outs:displayName>
      <outs:dateTime>2009-01-05T16:17:04Z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F7DDB7F-C3FC-4FBA-A4F7-90171C9AEEA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2009-01-05T16:17:04Z</dcterms:created>
  <dcterms:modified xsi:type="dcterms:W3CDTF">2019-10-22T20:21:57Z</dcterms:modified>
</cp:coreProperties>
</file>